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ena\"/>
    </mc:Choice>
  </mc:AlternateContent>
  <bookViews>
    <workbookView xWindow="0" yWindow="0" windowWidth="19200" windowHeight="11760"/>
  </bookViews>
  <sheets>
    <sheet name="Затраты Киргизская,68" sheetId="2" r:id="rId1"/>
    <sheet name="Затраты общие" sheetId="1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23" i="1" l="1"/>
  <c r="J16" i="1"/>
  <c r="J24" i="1" s="1"/>
  <c r="J16" i="2"/>
  <c r="J28" i="2"/>
  <c r="J23" i="2"/>
  <c r="C11" i="2"/>
  <c r="C29" i="2" s="1"/>
  <c r="H6" i="2"/>
  <c r="H4" i="2"/>
  <c r="H29" i="2" s="1"/>
  <c r="C31" i="2" l="1"/>
  <c r="J28" i="1"/>
  <c r="H6" i="1"/>
  <c r="C11" i="1"/>
  <c r="C29" i="1" s="1"/>
  <c r="H4" i="1"/>
  <c r="H29" i="1" s="1"/>
  <c r="C31" i="1" l="1"/>
</calcChain>
</file>

<file path=xl/sharedStrings.xml><?xml version="1.0" encoding="utf-8"?>
<sst xmlns="http://schemas.openxmlformats.org/spreadsheetml/2006/main" count="82" uniqueCount="41">
  <si>
    <t>Дебет</t>
  </si>
  <si>
    <t>Кредит</t>
  </si>
  <si>
    <t>грн.</t>
  </si>
  <si>
    <t>$</t>
  </si>
  <si>
    <t>грн</t>
  </si>
  <si>
    <t>$</t>
  </si>
  <si>
    <t>ППУ Дерким 30</t>
  </si>
  <si>
    <t>Доплата за ППУ</t>
  </si>
  <si>
    <t>Предоплата</t>
  </si>
  <si>
    <t>Курс</t>
  </si>
  <si>
    <t>$</t>
  </si>
  <si>
    <t>Доплата</t>
  </si>
  <si>
    <t>Доплата за пену</t>
  </si>
  <si>
    <t>Доплата</t>
  </si>
  <si>
    <t>Курс</t>
  </si>
  <si>
    <t>$</t>
  </si>
  <si>
    <t>Обмен $</t>
  </si>
  <si>
    <t>Остаток $</t>
  </si>
  <si>
    <t>Материалы разное</t>
  </si>
  <si>
    <t>Ключ</t>
  </si>
  <si>
    <t>Еда</t>
  </si>
  <si>
    <t>Проезд</t>
  </si>
  <si>
    <t>Больничный</t>
  </si>
  <si>
    <t>Фильтра 3М</t>
  </si>
  <si>
    <t>Растворитель</t>
  </si>
  <si>
    <t>Ключ 16 (2)</t>
  </si>
  <si>
    <t>РТИ</t>
  </si>
  <si>
    <t>Диз. топливо</t>
  </si>
  <si>
    <t>Рулетка лазерная</t>
  </si>
  <si>
    <t>З/п</t>
  </si>
  <si>
    <t>Прибыль</t>
  </si>
  <si>
    <t>Телефон Nomi</t>
  </si>
  <si>
    <t>Маска</t>
  </si>
  <si>
    <t>пена бытовая</t>
  </si>
  <si>
    <t>транспорт</t>
  </si>
  <si>
    <t>итог расход</t>
  </si>
  <si>
    <t>приход</t>
  </si>
  <si>
    <t>гаджеты</t>
  </si>
  <si>
    <t>расход Олег</t>
  </si>
  <si>
    <t>расход Саша</t>
  </si>
  <si>
    <t>Общие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</si>
</sst>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dd\.mmm"/>
    <numFmt numFmtId="165" formatCode="dd\.mm\.yyyy"/>
    <numFmt numFmtId="166" formatCode="0.0"/>
  </numFmts>
  <fonts count="6">
    <font>
      <sz val="11"/>
      <name val="Calibri"/>
    </font>
    <font>
      <sz val="11"/>
      <color indexed="8"/>
      <name val="Calibri"/>
      <charset val="13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BE60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6" fontId="3" fillId="4" borderId="0" xfId="0" applyNumberFormat="1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2" fontId="1" fillId="9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5" fillId="7" borderId="0" xfId="0" applyNumberFormat="1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166" fontId="4" fillId="1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  <color rgb="FFEBE6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4" zoomScale="75" zoomScaleNormal="75" workbookViewId="0">
      <selection activeCell="H23" sqref="H23"/>
    </sheetView>
  </sheetViews>
  <sheetFormatPr defaultColWidth="10" defaultRowHeight="14.4"/>
  <cols>
    <col min="1" max="1" width="10" style="22"/>
    <col min="2" max="2" width="11.5546875" style="22" customWidth="1"/>
    <col min="3" max="6" width="10" style="22"/>
    <col min="7" max="7" width="11.44140625" style="22" customWidth="1"/>
    <col min="8" max="8" width="10.5546875" style="22" bestFit="1" customWidth="1"/>
    <col min="9" max="16384" width="10" style="22"/>
  </cols>
  <sheetData>
    <row r="1" spans="1:11">
      <c r="A1" s="1"/>
      <c r="B1" s="2"/>
      <c r="C1" s="2" t="s">
        <v>0</v>
      </c>
      <c r="D1" s="2"/>
      <c r="E1" s="2" t="s">
        <v>9</v>
      </c>
      <c r="F1" s="2"/>
      <c r="G1" s="2"/>
      <c r="H1" s="16" t="s">
        <v>1</v>
      </c>
      <c r="I1" s="16">
        <v>2000</v>
      </c>
      <c r="J1" s="2" t="s">
        <v>9</v>
      </c>
      <c r="K1" s="5">
        <v>43382</v>
      </c>
    </row>
    <row r="2" spans="1:11">
      <c r="A2" s="1"/>
      <c r="B2" s="2"/>
      <c r="C2" s="2" t="s">
        <v>2</v>
      </c>
      <c r="D2" s="2" t="s">
        <v>3</v>
      </c>
      <c r="E2" s="2" t="s">
        <v>3</v>
      </c>
      <c r="F2" s="2"/>
      <c r="G2" s="2"/>
      <c r="H2" s="2" t="s">
        <v>4</v>
      </c>
      <c r="I2" s="2" t="s">
        <v>3</v>
      </c>
      <c r="J2" s="2" t="s">
        <v>3</v>
      </c>
      <c r="K2" s="2"/>
    </row>
    <row r="3" spans="1:11">
      <c r="A3" s="31">
        <v>43382</v>
      </c>
      <c r="B3" s="31"/>
      <c r="C3" s="31"/>
      <c r="D3" s="31"/>
      <c r="E3" s="31"/>
      <c r="F3" s="31"/>
      <c r="G3" s="31"/>
      <c r="H3" s="31"/>
      <c r="I3" s="31"/>
      <c r="J3" s="31"/>
      <c r="K3" s="2"/>
    </row>
    <row r="4" spans="1:11" ht="28.8">
      <c r="A4" s="1"/>
      <c r="B4"/>
      <c r="C4"/>
      <c r="D4"/>
      <c r="E4"/>
      <c r="F4"/>
      <c r="G4" s="5" t="s">
        <v>6</v>
      </c>
      <c r="H4" s="2">
        <f>I4*J4</f>
        <v>49456</v>
      </c>
      <c r="I4" s="2">
        <v>1760</v>
      </c>
      <c r="J4" s="2">
        <v>28.1</v>
      </c>
      <c r="K4" s="5"/>
    </row>
    <row r="5" spans="1:11" ht="28.8">
      <c r="A5" s="1"/>
      <c r="B5"/>
      <c r="C5"/>
      <c r="D5"/>
      <c r="E5"/>
      <c r="F5"/>
      <c r="G5" s="2" t="s">
        <v>7</v>
      </c>
      <c r="H5" s="2">
        <v>70</v>
      </c>
      <c r="I5" s="2"/>
      <c r="J5" s="2"/>
      <c r="K5" s="2"/>
    </row>
    <row r="6" spans="1:11">
      <c r="A6" s="1"/>
      <c r="B6"/>
      <c r="C6"/>
      <c r="D6"/>
      <c r="E6"/>
      <c r="F6"/>
      <c r="G6" s="2" t="s">
        <v>16</v>
      </c>
      <c r="H6" s="2">
        <f>I6*J6</f>
        <v>1120</v>
      </c>
      <c r="I6" s="2">
        <v>40</v>
      </c>
      <c r="J6" s="2">
        <v>28</v>
      </c>
      <c r="K6" s="2"/>
    </row>
    <row r="7" spans="1:11">
      <c r="A7" s="1"/>
      <c r="B7"/>
      <c r="C7"/>
      <c r="D7"/>
      <c r="E7"/>
      <c r="F7"/>
      <c r="G7" s="15" t="s">
        <v>17</v>
      </c>
      <c r="H7" s="15"/>
      <c r="I7" s="15">
        <v>200</v>
      </c>
      <c r="J7" s="2"/>
      <c r="K7" s="2"/>
    </row>
    <row r="8" spans="1:11">
      <c r="A8" s="31">
        <v>43383</v>
      </c>
      <c r="B8" s="31"/>
      <c r="C8" s="31"/>
      <c r="D8" s="31"/>
      <c r="E8" s="31"/>
      <c r="F8" s="31"/>
      <c r="G8" s="31"/>
      <c r="H8" s="31"/>
      <c r="I8" s="31"/>
      <c r="J8" s="31"/>
      <c r="K8" s="2"/>
    </row>
    <row r="9" spans="1:11">
      <c r="A9" s="1"/>
      <c r="B9" t="s">
        <v>8</v>
      </c>
      <c r="C9" s="2">
        <v>45000</v>
      </c>
      <c r="D9"/>
      <c r="E9"/>
      <c r="F9"/>
      <c r="G9" s="2"/>
      <c r="H9" s="2"/>
      <c r="I9" s="2"/>
      <c r="J9" s="2"/>
      <c r="K9" s="2"/>
    </row>
    <row r="10" spans="1:11">
      <c r="A10" s="31">
        <v>43384</v>
      </c>
      <c r="B10" s="31"/>
      <c r="C10" s="31"/>
      <c r="D10" s="31"/>
      <c r="E10" s="31"/>
      <c r="F10" s="31"/>
      <c r="G10" s="31"/>
      <c r="H10" s="31"/>
      <c r="I10" s="31"/>
      <c r="J10" s="31"/>
      <c r="K10" s="2"/>
    </row>
    <row r="11" spans="1:11" ht="28.8">
      <c r="A11" s="1"/>
      <c r="B11" s="2" t="s">
        <v>11</v>
      </c>
      <c r="C11" s="2">
        <f>D11*E11</f>
        <v>5614</v>
      </c>
      <c r="D11" s="2">
        <v>200</v>
      </c>
      <c r="E11" s="2">
        <v>28.07</v>
      </c>
      <c r="F11" s="6"/>
      <c r="G11" s="2" t="s">
        <v>18</v>
      </c>
      <c r="H11" s="2"/>
      <c r="I11" s="2"/>
      <c r="J11" s="2"/>
      <c r="K11" s="2"/>
    </row>
    <row r="12" spans="1:11">
      <c r="A12" s="1"/>
      <c r="B12" s="2" t="s">
        <v>11</v>
      </c>
      <c r="C12" s="2">
        <v>1247</v>
      </c>
      <c r="D12" s="2"/>
      <c r="E12" s="2"/>
      <c r="F12" s="6"/>
      <c r="G12" s="2" t="s">
        <v>19</v>
      </c>
      <c r="H12" s="2"/>
      <c r="I12" s="2"/>
      <c r="J12" s="2"/>
      <c r="K12" s="2"/>
    </row>
    <row r="13" spans="1:11" ht="28.8">
      <c r="A13" s="1"/>
      <c r="B13" s="2" t="s">
        <v>12</v>
      </c>
      <c r="C13" s="2">
        <v>396</v>
      </c>
      <c r="D13" s="2"/>
      <c r="E13" s="2"/>
      <c r="F13" s="6"/>
      <c r="G13" s="2" t="s">
        <v>20</v>
      </c>
      <c r="H13" s="2">
        <v>60.4</v>
      </c>
      <c r="I13" s="2"/>
      <c r="J13" s="2"/>
      <c r="K13" s="2"/>
    </row>
    <row r="14" spans="1:11" ht="28.8">
      <c r="A14" s="1"/>
      <c r="B14" s="2"/>
      <c r="C14" s="2"/>
      <c r="D14" s="2"/>
      <c r="E14" s="2"/>
      <c r="F14" s="6"/>
      <c r="G14" s="2" t="s">
        <v>33</v>
      </c>
      <c r="H14" s="2">
        <v>396</v>
      </c>
      <c r="I14" s="18"/>
      <c r="J14" s="2"/>
      <c r="K14" s="2"/>
    </row>
    <row r="15" spans="1:11">
      <c r="A15" s="1"/>
      <c r="B15" s="2"/>
      <c r="C15" s="2"/>
      <c r="D15" s="2"/>
      <c r="E15" s="2"/>
      <c r="F15" s="2"/>
      <c r="G15" s="2" t="s">
        <v>21</v>
      </c>
      <c r="H15" s="2">
        <v>150</v>
      </c>
      <c r="I15" s="19"/>
      <c r="J15" s="2"/>
      <c r="K15" s="2"/>
    </row>
    <row r="16" spans="1:11" ht="28.8">
      <c r="A16" s="1"/>
      <c r="B16" s="2"/>
      <c r="C16" s="2"/>
      <c r="D16" s="2"/>
      <c r="E16" s="2"/>
      <c r="F16" s="2"/>
      <c r="G16" s="2" t="s">
        <v>22</v>
      </c>
      <c r="H16" s="2">
        <v>150</v>
      </c>
      <c r="I16" s="20"/>
      <c r="J16" s="12">
        <f>H9+H11+H12+H13+H14+H15+H16+H24+H25+H27+H28</f>
        <v>2786.4</v>
      </c>
      <c r="K16" s="10" t="s">
        <v>39</v>
      </c>
    </row>
    <row r="17" spans="1:11">
      <c r="A17" s="31">
        <v>43385</v>
      </c>
      <c r="B17" s="31"/>
      <c r="C17" s="31"/>
      <c r="D17" s="31"/>
      <c r="E17" s="31"/>
      <c r="F17" s="31"/>
      <c r="G17" s="31"/>
      <c r="H17" s="31"/>
      <c r="I17" s="31"/>
      <c r="J17" s="31"/>
      <c r="K17" s="2"/>
    </row>
    <row r="18" spans="1:11">
      <c r="A18" s="1"/>
      <c r="B18" s="2"/>
      <c r="C18" s="2"/>
      <c r="D18" s="2"/>
      <c r="E18" s="2"/>
      <c r="F18" s="2"/>
      <c r="G18" s="2" t="s">
        <v>23</v>
      </c>
      <c r="H18" s="9"/>
      <c r="I18" s="2"/>
      <c r="J18" s="2"/>
      <c r="K18" s="2"/>
    </row>
    <row r="19" spans="1:11" ht="28.8">
      <c r="A19" s="1"/>
      <c r="B19" s="2"/>
      <c r="C19" s="2"/>
      <c r="D19" s="2"/>
      <c r="E19" s="2"/>
      <c r="F19" s="2"/>
      <c r="G19" s="2" t="s">
        <v>24</v>
      </c>
      <c r="H19" s="9"/>
      <c r="I19" s="2"/>
      <c r="J19" s="2"/>
      <c r="K19" s="2"/>
    </row>
    <row r="20" spans="1:11">
      <c r="A20" s="1"/>
      <c r="B20" s="2"/>
      <c r="C20" s="2"/>
      <c r="D20" s="2"/>
      <c r="E20" s="2"/>
      <c r="F20" s="2"/>
      <c r="G20" s="2" t="s">
        <v>25</v>
      </c>
      <c r="H20" s="9"/>
      <c r="I20" s="2"/>
      <c r="J20" s="2"/>
      <c r="K20" s="2"/>
    </row>
    <row r="21" spans="1:11">
      <c r="A21" s="1"/>
      <c r="B21" s="2"/>
      <c r="C21" s="2"/>
      <c r="D21" s="2"/>
      <c r="E21" s="2"/>
      <c r="F21" s="2"/>
      <c r="G21" s="2" t="s">
        <v>26</v>
      </c>
      <c r="H21" s="9">
        <v>140</v>
      </c>
      <c r="I21" s="2"/>
      <c r="J21" s="2"/>
      <c r="K21" s="2"/>
    </row>
    <row r="22" spans="1:11" ht="28.8">
      <c r="A22" s="1"/>
      <c r="B22" s="2"/>
      <c r="C22" s="2"/>
      <c r="D22" s="2"/>
      <c r="E22" s="2"/>
      <c r="F22" s="2"/>
      <c r="G22" s="2" t="s">
        <v>27</v>
      </c>
      <c r="H22" s="9">
        <v>500</v>
      </c>
      <c r="I22" s="2"/>
      <c r="J22" s="2"/>
      <c r="K22" s="2"/>
    </row>
    <row r="23" spans="1:11" ht="28.8">
      <c r="A23" s="1"/>
      <c r="B23" s="2"/>
      <c r="C23" s="2"/>
      <c r="D23" s="2"/>
      <c r="E23" s="2"/>
      <c r="F23" s="2"/>
      <c r="G23" s="10" t="s">
        <v>33</v>
      </c>
      <c r="H23" s="9">
        <v>0</v>
      </c>
      <c r="I23" s="2"/>
      <c r="J23" s="13">
        <f>H18+H19+H20+H21+H22+H23</f>
        <v>640</v>
      </c>
      <c r="K23" s="10" t="s">
        <v>38</v>
      </c>
    </row>
    <row r="24" spans="1:11" ht="28.8">
      <c r="A24" s="1"/>
      <c r="B24" s="2"/>
      <c r="C24" s="2"/>
      <c r="D24" s="2"/>
      <c r="E24" s="2"/>
      <c r="F24" s="2"/>
      <c r="G24" s="2" t="s">
        <v>28</v>
      </c>
      <c r="H24" s="2">
        <v>0</v>
      </c>
      <c r="I24" s="2"/>
      <c r="J24" s="2"/>
      <c r="K24" s="2"/>
    </row>
    <row r="25" spans="1:11">
      <c r="A25" s="1"/>
      <c r="B25" s="2"/>
      <c r="C25" s="2"/>
      <c r="D25" s="2"/>
      <c r="E25" s="2"/>
      <c r="F25" s="2"/>
      <c r="G25" s="2" t="s">
        <v>29</v>
      </c>
      <c r="H25" s="2">
        <v>2000</v>
      </c>
      <c r="I25" s="2"/>
      <c r="J25" s="2"/>
      <c r="K25" s="2"/>
    </row>
    <row r="26" spans="1:11">
      <c r="A26" s="31">
        <v>43385</v>
      </c>
      <c r="B26" s="31"/>
      <c r="C26" s="31"/>
      <c r="D26" s="31"/>
      <c r="E26" s="31"/>
      <c r="F26" s="31"/>
      <c r="G26" s="31"/>
      <c r="H26" s="31"/>
      <c r="I26" s="31"/>
      <c r="J26" s="31"/>
      <c r="K26" s="2"/>
    </row>
    <row r="27" spans="1:11">
      <c r="A27" s="7"/>
      <c r="B27" s="7"/>
      <c r="C27" s="7"/>
      <c r="D27" s="7"/>
      <c r="E27" s="7"/>
      <c r="F27" s="7"/>
      <c r="G27" s="7" t="s">
        <v>32</v>
      </c>
      <c r="H27" s="8"/>
      <c r="I27" s="7"/>
      <c r="J27" s="7"/>
      <c r="K27" s="2"/>
    </row>
    <row r="28" spans="1:11">
      <c r="A28" s="7"/>
      <c r="B28" s="7"/>
      <c r="C28" s="7"/>
      <c r="D28" s="7"/>
      <c r="E28" s="7"/>
      <c r="F28" s="7"/>
      <c r="G28" s="11" t="s">
        <v>34</v>
      </c>
      <c r="H28" s="8">
        <v>30</v>
      </c>
      <c r="I28" s="7"/>
      <c r="J28" s="17">
        <f>H24+H27+H9+H28</f>
        <v>30</v>
      </c>
      <c r="K28" s="10" t="s">
        <v>37</v>
      </c>
    </row>
    <row r="29" spans="1:11" ht="36">
      <c r="A29" s="1"/>
      <c r="B29" s="25" t="s">
        <v>36</v>
      </c>
      <c r="C29" s="25">
        <f>C9+C11+C12+C13</f>
        <v>52257</v>
      </c>
      <c r="D29" s="2"/>
      <c r="E29" s="2"/>
      <c r="F29" s="2"/>
      <c r="G29" s="26" t="s">
        <v>35</v>
      </c>
      <c r="H29" s="27">
        <f>H4+H5+H9+H11+H12+H13+H14+H15+H16+H18+H19+H20-H21+H22+H23+H24+H25+H27+H28</f>
        <v>52672.4</v>
      </c>
      <c r="I29" s="2"/>
      <c r="J29" s="2"/>
      <c r="K29" s="2"/>
    </row>
    <row r="30" spans="1:1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8">
      <c r="A31" s="1"/>
      <c r="B31" s="28" t="s">
        <v>30</v>
      </c>
      <c r="C31" s="29">
        <f>C29+H7-H29</f>
        <v>-415.40000000000146</v>
      </c>
      <c r="D31" s="2"/>
      <c r="E31" s="2"/>
      <c r="F31" s="2"/>
      <c r="G31" s="2"/>
      <c r="H31" s="2"/>
      <c r="I31" s="2"/>
      <c r="J31" s="2"/>
      <c r="K31" s="2"/>
    </row>
  </sheetData>
  <mergeCells count="5">
    <mergeCell ref="A26:J26"/>
    <mergeCell ref="A3:J3"/>
    <mergeCell ref="A8:J8"/>
    <mergeCell ref="A10:J10"/>
    <mergeCell ref="A17:J17"/>
  </mergeCells>
  <pageMargins left="0.7" right="0.7" top="0.75" bottom="0.75" header="0.3" footer="0.3"/>
  <pageSetup paperSize="9" scale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4" zoomScale="75" workbookViewId="0">
      <selection activeCell="H29" sqref="H29"/>
    </sheetView>
  </sheetViews>
  <sheetFormatPr defaultColWidth="9" defaultRowHeight="14.4"/>
  <cols>
    <col min="1" max="1" width="4.88671875" customWidth="1"/>
    <col min="2" max="2" width="11.6640625" customWidth="1"/>
    <col min="3" max="3" width="10" bestFit="1" customWidth="1"/>
    <col min="4" max="5" width="7.6640625" customWidth="1"/>
    <col min="6" max="6" width="10.33203125" customWidth="1"/>
    <col min="7" max="7" width="11.88671875" customWidth="1"/>
    <col min="8" max="8" width="10.109375" customWidth="1"/>
    <col min="9" max="9" width="7.44140625" customWidth="1"/>
    <col min="10" max="10" width="12.33203125" customWidth="1"/>
    <col min="11" max="256" width="10" customWidth="1"/>
  </cols>
  <sheetData>
    <row r="1" spans="1:24">
      <c r="A1" s="1"/>
      <c r="B1" s="2"/>
      <c r="C1" s="2" t="s">
        <v>0</v>
      </c>
      <c r="D1" s="2"/>
      <c r="E1" s="2" t="s">
        <v>14</v>
      </c>
      <c r="F1" s="2"/>
      <c r="G1" s="2"/>
      <c r="H1" s="16" t="s">
        <v>1</v>
      </c>
      <c r="I1" s="16">
        <v>2000</v>
      </c>
      <c r="J1" s="2" t="s">
        <v>9</v>
      </c>
      <c r="K1" s="3">
        <v>43382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>
      <c r="A2" s="1"/>
      <c r="B2" s="2"/>
      <c r="C2" s="2" t="s">
        <v>2</v>
      </c>
      <c r="D2" s="2" t="s">
        <v>3</v>
      </c>
      <c r="E2" s="2" t="s">
        <v>15</v>
      </c>
      <c r="F2" s="2"/>
      <c r="G2" s="2"/>
      <c r="H2" s="2" t="s">
        <v>4</v>
      </c>
      <c r="I2" s="2" t="s">
        <v>5</v>
      </c>
      <c r="J2" s="2" t="s">
        <v>10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31">
        <v>43382</v>
      </c>
      <c r="B3" s="31"/>
      <c r="C3" s="31"/>
      <c r="D3" s="31"/>
      <c r="E3" s="31"/>
      <c r="F3" s="31"/>
      <c r="G3" s="31"/>
      <c r="H3" s="31"/>
      <c r="I3" s="31"/>
      <c r="J3" s="3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8.8">
      <c r="A4" s="1"/>
      <c r="G4" s="4" t="s">
        <v>6</v>
      </c>
      <c r="H4" s="2">
        <f>I4*J4</f>
        <v>49456</v>
      </c>
      <c r="I4" s="2">
        <v>1760</v>
      </c>
      <c r="J4" s="2">
        <v>28.1</v>
      </c>
      <c r="K4" s="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8.8">
      <c r="A5" s="1"/>
      <c r="G5" s="2" t="s">
        <v>7</v>
      </c>
      <c r="H5" s="2">
        <v>70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>
      <c r="A6" s="1"/>
      <c r="G6" s="2" t="s">
        <v>16</v>
      </c>
      <c r="H6" s="2">
        <f>I6*J6</f>
        <v>1120</v>
      </c>
      <c r="I6" s="2">
        <v>40</v>
      </c>
      <c r="J6" s="2">
        <v>28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s="1"/>
      <c r="G7" s="15" t="s">
        <v>17</v>
      </c>
      <c r="H7" s="15"/>
      <c r="I7" s="15">
        <v>200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>
      <c r="A8" s="31">
        <v>43383</v>
      </c>
      <c r="B8" s="31"/>
      <c r="C8" s="31"/>
      <c r="D8" s="31"/>
      <c r="E8" s="31"/>
      <c r="F8" s="31"/>
      <c r="G8" s="31"/>
      <c r="H8" s="31"/>
      <c r="I8" s="31"/>
      <c r="J8" s="3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8.8">
      <c r="A9" s="1"/>
      <c r="B9" t="s">
        <v>8</v>
      </c>
      <c r="C9" s="2">
        <v>45000</v>
      </c>
      <c r="G9" s="2" t="s">
        <v>31</v>
      </c>
      <c r="H9" s="2">
        <v>355</v>
      </c>
      <c r="I9" s="2"/>
      <c r="J9" s="2"/>
      <c r="K9" s="2"/>
      <c r="L9" s="2"/>
      <c r="M9" s="2"/>
      <c r="N9" s="2"/>
      <c r="O9" s="19"/>
      <c r="P9" s="2"/>
      <c r="Q9" s="2"/>
      <c r="R9" s="2"/>
      <c r="S9" s="2"/>
      <c r="T9" s="2"/>
      <c r="U9" s="2"/>
      <c r="V9" s="2"/>
      <c r="W9" s="2"/>
      <c r="X9" s="2"/>
    </row>
    <row r="10" spans="1:24">
      <c r="A10" s="31">
        <v>43384</v>
      </c>
      <c r="B10" s="31"/>
      <c r="C10" s="31"/>
      <c r="D10" s="31"/>
      <c r="E10" s="31"/>
      <c r="F10" s="31"/>
      <c r="G10" s="31"/>
      <c r="H10" s="31"/>
      <c r="I10" s="31"/>
      <c r="J10" s="31"/>
      <c r="K10" s="2"/>
      <c r="L10" s="2"/>
      <c r="M10" s="2"/>
      <c r="N10" s="2"/>
      <c r="O10" s="19"/>
      <c r="P10" s="2"/>
      <c r="Q10" s="2"/>
      <c r="R10" s="2"/>
      <c r="S10" s="2"/>
      <c r="T10" s="2"/>
      <c r="U10" s="2"/>
      <c r="V10" s="2"/>
      <c r="W10" s="2"/>
      <c r="X10" s="2"/>
    </row>
    <row r="11" spans="1:24" ht="28.8">
      <c r="A11" s="1"/>
      <c r="B11" s="2" t="s">
        <v>11</v>
      </c>
      <c r="C11" s="2">
        <f>D11*E11</f>
        <v>5614</v>
      </c>
      <c r="D11" s="2">
        <v>200</v>
      </c>
      <c r="E11" s="2">
        <v>28.07</v>
      </c>
      <c r="F11" s="6"/>
      <c r="G11" s="2" t="s">
        <v>18</v>
      </c>
      <c r="H11" s="2">
        <v>453.8</v>
      </c>
      <c r="I11" s="2"/>
      <c r="J11" s="2"/>
      <c r="K11" s="2"/>
      <c r="L11" s="2"/>
      <c r="M11" s="2"/>
      <c r="N11" s="2"/>
      <c r="O11" s="21"/>
      <c r="P11" s="2"/>
      <c r="Q11" s="2"/>
      <c r="R11" s="2"/>
      <c r="S11" s="2"/>
      <c r="T11" s="2"/>
      <c r="U11" s="2"/>
      <c r="V11" s="2"/>
      <c r="W11" s="2"/>
      <c r="X11" s="2"/>
    </row>
    <row r="12" spans="1:24">
      <c r="A12" s="1"/>
      <c r="B12" s="2" t="s">
        <v>13</v>
      </c>
      <c r="C12" s="2">
        <v>1247</v>
      </c>
      <c r="D12" s="2"/>
      <c r="E12" s="2"/>
      <c r="F12" s="6"/>
      <c r="G12" s="2" t="s">
        <v>19</v>
      </c>
      <c r="H12" s="2">
        <v>50.4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8.8">
      <c r="A13" s="1"/>
      <c r="B13" s="2" t="s">
        <v>12</v>
      </c>
      <c r="C13" s="2">
        <v>396</v>
      </c>
      <c r="D13" s="2"/>
      <c r="E13" s="2"/>
      <c r="F13" s="6"/>
      <c r="G13" s="2" t="s">
        <v>20</v>
      </c>
      <c r="H13" s="2">
        <v>60.4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8.8">
      <c r="A14" s="1"/>
      <c r="B14" s="2"/>
      <c r="C14" s="2"/>
      <c r="D14" s="2"/>
      <c r="E14" s="2"/>
      <c r="F14" s="6"/>
      <c r="G14" s="2" t="s">
        <v>33</v>
      </c>
      <c r="H14" s="2">
        <v>396</v>
      </c>
      <c r="I14" s="1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>
      <c r="A15" s="1"/>
      <c r="B15" s="2"/>
      <c r="C15" s="2"/>
      <c r="D15" s="2"/>
      <c r="E15" s="2"/>
      <c r="F15" s="2"/>
      <c r="G15" s="2" t="s">
        <v>21</v>
      </c>
      <c r="H15" s="2">
        <v>150</v>
      </c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8.8">
      <c r="A16" s="1"/>
      <c r="B16" s="2"/>
      <c r="C16" s="2"/>
      <c r="D16" s="2"/>
      <c r="E16" s="2"/>
      <c r="F16" s="2"/>
      <c r="G16" s="2" t="s">
        <v>22</v>
      </c>
      <c r="H16" s="2">
        <v>150</v>
      </c>
      <c r="I16" s="20"/>
      <c r="J16" s="12">
        <f>H5+H9+H11+H12+H13+H14+H15+H16+H24+H25+H27+H28</f>
        <v>5639.5</v>
      </c>
      <c r="K16" s="10" t="s">
        <v>39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31">
        <v>43385</v>
      </c>
      <c r="B17" s="31"/>
      <c r="C17" s="31"/>
      <c r="D17" s="31"/>
      <c r="E17" s="31"/>
      <c r="F17" s="31"/>
      <c r="G17" s="31"/>
      <c r="H17" s="31"/>
      <c r="I17" s="31"/>
      <c r="J17" s="3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1"/>
      <c r="B18" s="2"/>
      <c r="C18" s="2"/>
      <c r="D18" s="2"/>
      <c r="E18" s="2"/>
      <c r="F18" s="2"/>
      <c r="G18" s="2" t="s">
        <v>23</v>
      </c>
      <c r="H18" s="9">
        <v>240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8.8">
      <c r="A19" s="1"/>
      <c r="B19" s="2"/>
      <c r="C19" s="2"/>
      <c r="D19" s="2"/>
      <c r="E19" s="2"/>
      <c r="F19" s="2"/>
      <c r="G19" s="2" t="s">
        <v>24</v>
      </c>
      <c r="H19" s="9">
        <v>150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1"/>
      <c r="B20" s="2"/>
      <c r="C20" s="2"/>
      <c r="D20" s="2"/>
      <c r="E20" s="2"/>
      <c r="F20" s="2"/>
      <c r="G20" s="2" t="s">
        <v>25</v>
      </c>
      <c r="H20" s="9">
        <v>140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1"/>
      <c r="B21" s="2"/>
      <c r="C21" s="2"/>
      <c r="D21" s="2"/>
      <c r="E21" s="2"/>
      <c r="F21" s="2"/>
      <c r="G21" s="2" t="s">
        <v>26</v>
      </c>
      <c r="H21" s="9">
        <v>140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8.8">
      <c r="A22" s="1"/>
      <c r="B22" s="2"/>
      <c r="C22" s="2"/>
      <c r="D22" s="2"/>
      <c r="E22" s="2"/>
      <c r="F22" s="2"/>
      <c r="G22" s="2" t="s">
        <v>27</v>
      </c>
      <c r="H22" s="9">
        <v>800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8.8">
      <c r="A23" s="1"/>
      <c r="B23" s="2"/>
      <c r="C23" s="2"/>
      <c r="D23" s="2"/>
      <c r="E23" s="2"/>
      <c r="F23" s="2"/>
      <c r="G23" s="10" t="s">
        <v>33</v>
      </c>
      <c r="H23" s="9">
        <v>200</v>
      </c>
      <c r="I23" s="2"/>
      <c r="J23" s="13">
        <f>H18+H19+H20+H21+H22+H23</f>
        <v>1670</v>
      </c>
      <c r="K23" s="10" t="s">
        <v>38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8.8">
      <c r="A24" s="1"/>
      <c r="B24" s="2"/>
      <c r="C24" s="2"/>
      <c r="D24" s="2"/>
      <c r="E24" s="2"/>
      <c r="F24" s="2"/>
      <c r="G24" s="2" t="s">
        <v>28</v>
      </c>
      <c r="H24" s="2">
        <v>550</v>
      </c>
      <c r="I24" s="2"/>
      <c r="J24" s="30">
        <f>J16+J23</f>
        <v>7309.5</v>
      </c>
      <c r="K24" s="14" t="s">
        <v>40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1"/>
      <c r="B25" s="2"/>
      <c r="C25" s="2"/>
      <c r="D25" s="2"/>
      <c r="E25" s="2"/>
      <c r="F25" s="2"/>
      <c r="G25" s="2" t="s">
        <v>29</v>
      </c>
      <c r="H25" s="2">
        <v>2000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31">
        <v>43385</v>
      </c>
      <c r="B26" s="31"/>
      <c r="C26" s="31"/>
      <c r="D26" s="31"/>
      <c r="E26" s="31"/>
      <c r="F26" s="31"/>
      <c r="G26" s="31"/>
      <c r="H26" s="31"/>
      <c r="I26" s="31"/>
      <c r="J26" s="3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7"/>
      <c r="B27" s="7"/>
      <c r="C27" s="7"/>
      <c r="D27" s="7"/>
      <c r="E27" s="7"/>
      <c r="F27" s="7"/>
      <c r="G27" s="7" t="s">
        <v>32</v>
      </c>
      <c r="H27" s="8">
        <v>1373.9</v>
      </c>
      <c r="I27" s="7"/>
      <c r="J27" s="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7"/>
      <c r="B28" s="7"/>
      <c r="C28" s="7"/>
      <c r="D28" s="7"/>
      <c r="E28" s="7"/>
      <c r="F28" s="7"/>
      <c r="G28" s="11" t="s">
        <v>34</v>
      </c>
      <c r="H28" s="8">
        <v>30</v>
      </c>
      <c r="I28" s="7"/>
      <c r="J28" s="17">
        <f>H24+H27+H9+H28</f>
        <v>2308.9</v>
      </c>
      <c r="K28" s="10" t="s">
        <v>37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36">
      <c r="A29" s="1"/>
      <c r="B29" s="25" t="s">
        <v>36</v>
      </c>
      <c r="C29" s="25">
        <f>C9+C11+C12+C13</f>
        <v>52257</v>
      </c>
      <c r="D29" s="23"/>
      <c r="E29" s="23"/>
      <c r="F29" s="23"/>
      <c r="G29" s="26" t="s">
        <v>35</v>
      </c>
      <c r="H29" s="27">
        <f>H4+H5+H9+H11+H12+H13+H14+H15+H16+H18+H19+H20-H21+H22+H23+H24+H25+H27+H28</f>
        <v>56485.500000000007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8">
      <c r="A30" s="1"/>
      <c r="B30" s="23"/>
      <c r="C30" s="23"/>
      <c r="D30" s="23"/>
      <c r="E30" s="23"/>
      <c r="F30" s="23"/>
      <c r="G30" s="23"/>
      <c r="H30" s="2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8">
      <c r="A31" s="1"/>
      <c r="B31" s="23" t="s">
        <v>30</v>
      </c>
      <c r="C31" s="24">
        <f>C29-H29</f>
        <v>-4228.5000000000073</v>
      </c>
      <c r="D31" s="23"/>
      <c r="E31" s="23"/>
      <c r="F31" s="23"/>
      <c r="G31" s="23"/>
      <c r="H31" s="2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</sheetData>
  <mergeCells count="5">
    <mergeCell ref="A3:J3"/>
    <mergeCell ref="A8:J8"/>
    <mergeCell ref="A10:J10"/>
    <mergeCell ref="A17:J17"/>
    <mergeCell ref="A26:J26"/>
  </mergeCells>
  <pageMargins left="0.7" right="0.7" top="0.75" bottom="0.75" header="0.3" footer="0.3"/>
  <pageSetup paperSize="9" scale="300" orientation="landscape" copies="11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Затраты Киргизская,68</vt:lpstr>
      <vt:lpstr>Затраты общие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Redmi 4</dc:creator>
  <cp:lastModifiedBy>Олег</cp:lastModifiedBy>
  <cp:lastPrinted>2018-10-13T18:53:12Z</cp:lastPrinted>
  <dcterms:created xsi:type="dcterms:W3CDTF">2013-01-13T13:40:00Z</dcterms:created>
  <dcterms:modified xsi:type="dcterms:W3CDTF">2018-10-15T12:16:16Z</dcterms:modified>
</cp:coreProperties>
</file>